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1"/>
  </bookViews>
  <sheets>
    <sheet name="сводная" sheetId="1" r:id="rId1"/>
    <sheet name="для самообследования" sheetId="2" r:id="rId2"/>
  </sheets>
  <definedNames/>
  <calcPr fullCalcOnLoad="1"/>
</workbook>
</file>

<file path=xl/sharedStrings.xml><?xml version="1.0" encoding="utf-8"?>
<sst xmlns="http://schemas.openxmlformats.org/spreadsheetml/2006/main" count="211" uniqueCount="99">
  <si>
    <t xml:space="preserve">Сводная таблица </t>
  </si>
  <si>
    <t>№</t>
  </si>
  <si>
    <t>Объединение, руководитель</t>
  </si>
  <si>
    <t>Кружок</t>
  </si>
  <si>
    <t>Год обучения</t>
  </si>
  <si>
    <t>Кол-во аттестуемых</t>
  </si>
  <si>
    <t>Форма проведения</t>
  </si>
  <si>
    <t>Средний результат %</t>
  </si>
  <si>
    <t>Декоративно-прикладное направление</t>
  </si>
  <si>
    <t>Социально - педагогическое направление</t>
  </si>
  <si>
    <t>«Гуманитарная школа» Воропаева Л. А.</t>
  </si>
  <si>
    <t>«Геолого-экологическое» Красильникова В. М.</t>
  </si>
  <si>
    <t>«Кудесники» Валова Г. В.</t>
  </si>
  <si>
    <t>Кол-во учащихся</t>
  </si>
  <si>
    <t>1, 2</t>
  </si>
  <si>
    <t>1, 2, 3</t>
  </si>
  <si>
    <t>тестирование</t>
  </si>
  <si>
    <t>тест, практ. раб. на ПК</t>
  </si>
  <si>
    <t>Средний результат</t>
  </si>
  <si>
    <t>Выпускники</t>
  </si>
  <si>
    <t>Переведено на след. год</t>
  </si>
  <si>
    <t>тестирование, практ. работа</t>
  </si>
  <si>
    <t>практ. работа</t>
  </si>
  <si>
    <t xml:space="preserve">                                                               </t>
  </si>
  <si>
    <t>«Видеостудия "Новое поколение» Лисконог Т. А.</t>
  </si>
  <si>
    <t>тест, практ. Работа, выставки</t>
  </si>
  <si>
    <t>тест</t>
  </si>
  <si>
    <t>«Скульптура» Муленкова Я. В.</t>
  </si>
  <si>
    <t>"Цветные сны" Муленкова Я. В.</t>
  </si>
  <si>
    <t>"Краеведение"Следопыт" Коряка Л. В.</t>
  </si>
  <si>
    <t>«Школа логики» Супрунова Н. А.</t>
  </si>
  <si>
    <t>Отчетный концерт</t>
  </si>
  <si>
    <t>Художественно-эстетическое направление</t>
  </si>
  <si>
    <t>Дошкольное направление</t>
  </si>
  <si>
    <t>1,2,3</t>
  </si>
  <si>
    <t>1,2,3,4</t>
  </si>
  <si>
    <t>«Окружающий мир» Юдина Н. В.</t>
  </si>
  <si>
    <t>«Знайка» Симакова С. А.</t>
  </si>
  <si>
    <t>"Сударушка" Лашукевич Т. П.</t>
  </si>
  <si>
    <t>"Казачата" Швецова Н. П.</t>
  </si>
  <si>
    <t>"Радуга творчества" Красильникова Т. А.</t>
  </si>
  <si>
    <t>"Волшебная кисть" Кутявина М. В.</t>
  </si>
  <si>
    <t>"Ложкари" Швецова Н. П.</t>
  </si>
  <si>
    <t>«Шахматы» Темрин В. Н.</t>
  </si>
  <si>
    <t>2,4,6,9</t>
  </si>
  <si>
    <t>экзамен</t>
  </si>
  <si>
    <t>1,2,3,4,5</t>
  </si>
  <si>
    <t xml:space="preserve">                                         результатов итоговой (промежуточной) аттестации в объединениях МКУДО РДДТ</t>
  </si>
  <si>
    <t>1, 3</t>
  </si>
  <si>
    <t>"Мастерская чудес" Мухина Г. В.</t>
  </si>
  <si>
    <t>отчётный концерт</t>
  </si>
  <si>
    <t>концерт</t>
  </si>
  <si>
    <t>"Любители гитары и песни" Кувшинов</t>
  </si>
  <si>
    <t>контрольный урок</t>
  </si>
  <si>
    <t>"Живой уголок" Резинькова И. С.</t>
  </si>
  <si>
    <t>1,2,9</t>
  </si>
  <si>
    <t>"Окружающий мир" Русакова Е. А.</t>
  </si>
  <si>
    <t>тестирование,</t>
  </si>
  <si>
    <t>Туристско-краеведческое направление</t>
  </si>
  <si>
    <t>Спортивно-техническое направление</t>
  </si>
  <si>
    <t>2, 8</t>
  </si>
  <si>
    <t>"Мото-кружок" Соколов Д. Н.</t>
  </si>
  <si>
    <t>«Компьютерная азбука» Супрунова Е. Е.</t>
  </si>
  <si>
    <t>итоговое занятие</t>
  </si>
  <si>
    <t>тест, практ. работа</t>
  </si>
  <si>
    <t>«Школа логики» Муленкова Я. В.</t>
  </si>
  <si>
    <t>«Школа логики» Швецова Н. П.</t>
  </si>
  <si>
    <t>«Школа логики» Хоняк Н. И.</t>
  </si>
  <si>
    <t>«Школа логики» Булах Т. В.</t>
  </si>
  <si>
    <t>"Цветные сны" Швецова Н. П.</t>
  </si>
  <si>
    <t>"Цветные сны" Симакова Я. В.</t>
  </si>
  <si>
    <t>«Знайка» Соболева Ю. Д.</t>
  </si>
  <si>
    <t>«Знайка» Русакова Е. А.</t>
  </si>
  <si>
    <t>«Познайка» Русакова Е. А.</t>
  </si>
  <si>
    <t>"Познайка" Булах Т. В.</t>
  </si>
  <si>
    <t>первый - десятый</t>
  </si>
  <si>
    <t>«Познайка» Кутявина М. В.</t>
  </si>
  <si>
    <t>«Мастерская чудес» Кутявина М. В.</t>
  </si>
  <si>
    <t>«Мастерская чудес» Мухина Г. В.</t>
  </si>
  <si>
    <t>1,2.3.4.5.6,7.8.</t>
  </si>
  <si>
    <t>1, 2,3</t>
  </si>
  <si>
    <t>1,3,5</t>
  </si>
  <si>
    <t>Естественно-научное направление</t>
  </si>
  <si>
    <t>Тест, сеанс одновременной игры, турниры</t>
  </si>
  <si>
    <t>Средний результат по МКУДО РДДТ: %</t>
  </si>
  <si>
    <t>тест, практикум, ранжироване, изготовление головоломки</t>
  </si>
  <si>
    <t>2,4,7, инд</t>
  </si>
  <si>
    <t>Естественнонаучное направление</t>
  </si>
  <si>
    <t>"Пихлач" Булах Т. В.</t>
  </si>
  <si>
    <t>Физкультурно-спортивное направление</t>
  </si>
  <si>
    <t>Декоративно-прикладное / художественное направление</t>
  </si>
  <si>
    <t>Художественно-эстетическое / художественное направление</t>
  </si>
  <si>
    <t xml:space="preserve">"Любители гитары и песни" Кувшинов А. Н. </t>
  </si>
  <si>
    <t>"Цветные сны" комплексная пр-ма</t>
  </si>
  <si>
    <t>«Мастерская чудес» комплексаная пр-ма</t>
  </si>
  <si>
    <t>«Знайка» комплексная пр-ма</t>
  </si>
  <si>
    <t>«Школа логики» комплексная пр-ма</t>
  </si>
  <si>
    <t>«Познайка» комплексная пр-ма</t>
  </si>
  <si>
    <t>"Театр для малышей" Симакова С. А.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</si>
</sst>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%"/>
  </numFmts>
  <fonts count="55">
    <font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2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justify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51" fillId="0" borderId="0" xfId="0" applyNumberFormat="1" applyFont="1" applyBorder="1" applyAlignment="1">
      <alignment horizontal="center" vertical="top" wrapText="1"/>
    </xf>
    <xf numFmtId="0" fontId="51" fillId="0" borderId="0" xfId="0" applyNumberFormat="1" applyFont="1" applyBorder="1" applyAlignment="1">
      <alignment/>
    </xf>
    <xf numFmtId="0" fontId="51" fillId="0" borderId="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10" xfId="0" applyNumberFormat="1" applyFont="1" applyBorder="1" applyAlignment="1">
      <alignment horizontal="justify" vertical="top" wrapText="1"/>
    </xf>
    <xf numFmtId="0" fontId="51" fillId="0" borderId="10" xfId="0" applyNumberFormat="1" applyFont="1" applyBorder="1" applyAlignment="1">
      <alignment vertical="top" wrapText="1"/>
    </xf>
    <xf numFmtId="0" fontId="51" fillId="0" borderId="10" xfId="0" applyNumberFormat="1" applyFont="1" applyBorder="1" applyAlignment="1">
      <alignment horizontal="center" vertical="top" wrapText="1"/>
    </xf>
    <xf numFmtId="0" fontId="51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0" xfId="0" applyNumberFormat="1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1" fontId="12" fillId="0" borderId="22" xfId="0" applyNumberFormat="1" applyFont="1" applyBorder="1" applyAlignment="1">
      <alignment/>
    </xf>
    <xf numFmtId="16" fontId="2" fillId="0" borderId="12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2" fillId="0" borderId="15" xfId="0" applyNumberFormat="1" applyFont="1" applyBorder="1" applyAlignment="1">
      <alignment horizontal="justify"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" fontId="12" fillId="0" borderId="2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right" vertical="top"/>
    </xf>
    <xf numFmtId="0" fontId="7" fillId="0" borderId="14" xfId="0" applyNumberFormat="1" applyFont="1" applyBorder="1" applyAlignment="1">
      <alignment horizontal="right" vertical="top"/>
    </xf>
    <xf numFmtId="0" fontId="7" fillId="0" borderId="17" xfId="0" applyNumberFormat="1" applyFont="1" applyBorder="1" applyAlignment="1">
      <alignment horizontal="right" vertical="top"/>
    </xf>
    <xf numFmtId="0" fontId="7" fillId="0" borderId="24" xfId="0" applyNumberFormat="1" applyFont="1" applyBorder="1" applyAlignment="1">
      <alignment horizontal="right" vertical="top" wrapText="1"/>
    </xf>
    <xf numFmtId="0" fontId="7" fillId="0" borderId="25" xfId="0" applyNumberFormat="1" applyFont="1" applyBorder="1" applyAlignment="1">
      <alignment horizontal="right" vertical="top" wrapText="1"/>
    </xf>
    <xf numFmtId="0" fontId="7" fillId="0" borderId="26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1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7" xfId="0" applyNumberFormat="1" applyFont="1" applyBorder="1" applyAlignment="1">
      <alignment horizontal="right" vertical="top" wrapText="1"/>
    </xf>
    <xf numFmtId="0" fontId="11" fillId="0" borderId="19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27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10"/>
  <sheetViews>
    <sheetView zoomScalePageLayoutView="0" workbookViewId="0" topLeftCell="A40">
      <selection activeCell="B29" sqref="B29:B30"/>
    </sheetView>
  </sheetViews>
  <sheetFormatPr defaultColWidth="9.00390625" defaultRowHeight="12.75"/>
  <cols>
    <col min="1" max="1" width="2.875" style="0" customWidth="1"/>
    <col min="2" max="2" width="33.875" style="0" customWidth="1"/>
    <col min="3" max="3" width="12.125" style="0" customWidth="1"/>
    <col min="4" max="4" width="8.625" style="0" customWidth="1"/>
    <col min="5" max="5" width="10.125" style="0" customWidth="1"/>
    <col min="6" max="6" width="12.75390625" style="0" customWidth="1"/>
    <col min="7" max="7" width="10.625" style="0" customWidth="1"/>
    <col min="8" max="8" width="12.125" style="0" customWidth="1"/>
    <col min="9" max="9" width="23.375" style="0" customWidth="1"/>
    <col min="10" max="10" width="13.125" style="4" customWidth="1"/>
    <col min="11" max="11" width="1.875" style="10" hidden="1" customWidth="1"/>
    <col min="12" max="12" width="11.75390625" style="10" customWidth="1"/>
    <col min="13" max="13" width="10.25390625" style="10" customWidth="1"/>
    <col min="14" max="14" width="10.75390625" style="10" customWidth="1"/>
  </cols>
  <sheetData>
    <row r="1" spans="1:10" ht="15.75">
      <c r="A1" s="1"/>
      <c r="B1" t="s">
        <v>23</v>
      </c>
      <c r="D1" s="3" t="s">
        <v>0</v>
      </c>
      <c r="F1" s="3"/>
      <c r="G1" s="3"/>
      <c r="H1" s="3"/>
      <c r="J1" s="10"/>
    </row>
    <row r="2" spans="1:10" ht="15.75">
      <c r="A2" s="1"/>
      <c r="B2" t="s">
        <v>47</v>
      </c>
      <c r="E2" s="2"/>
      <c r="H2" s="10"/>
      <c r="I2" s="10"/>
      <c r="J2" s="10"/>
    </row>
    <row r="3" spans="1:10" ht="15.75">
      <c r="A3" s="1"/>
      <c r="J3" s="10"/>
    </row>
    <row r="4" spans="1:168" s="20" customFormat="1" ht="26.25" customHeight="1">
      <c r="A4" s="32" t="s">
        <v>1</v>
      </c>
      <c r="B4" s="32" t="s">
        <v>2</v>
      </c>
      <c r="C4" s="32" t="s">
        <v>3</v>
      </c>
      <c r="D4" s="32" t="s">
        <v>4</v>
      </c>
      <c r="E4" s="32" t="s">
        <v>13</v>
      </c>
      <c r="F4" s="32" t="s">
        <v>5</v>
      </c>
      <c r="G4" s="33" t="s">
        <v>20</v>
      </c>
      <c r="H4" s="33" t="s">
        <v>19</v>
      </c>
      <c r="I4" s="33" t="s">
        <v>6</v>
      </c>
      <c r="J4" s="34" t="s">
        <v>7</v>
      </c>
      <c r="K4" s="13"/>
      <c r="L4" s="13"/>
      <c r="M4" s="13"/>
      <c r="N4" s="13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</row>
    <row r="5" spans="1:168" s="36" customFormat="1" ht="15">
      <c r="A5" s="92" t="s">
        <v>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30"/>
      <c r="M5" s="35"/>
      <c r="N5" s="35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</row>
    <row r="6" spans="1:18" s="46" customFormat="1" ht="15" customHeight="1">
      <c r="A6" s="17">
        <v>1</v>
      </c>
      <c r="B6" s="22" t="s">
        <v>12</v>
      </c>
      <c r="C6" s="18" t="s">
        <v>15</v>
      </c>
      <c r="D6" s="75" t="s">
        <v>46</v>
      </c>
      <c r="E6" s="18">
        <v>33</v>
      </c>
      <c r="F6" s="18">
        <v>33</v>
      </c>
      <c r="G6" s="19">
        <v>30</v>
      </c>
      <c r="H6" s="19">
        <v>3</v>
      </c>
      <c r="I6" s="25" t="s">
        <v>25</v>
      </c>
      <c r="J6" s="18">
        <v>98.3</v>
      </c>
      <c r="K6" s="14"/>
      <c r="L6" s="15"/>
      <c r="M6" s="16"/>
      <c r="N6" s="16"/>
      <c r="Q6" s="53"/>
      <c r="R6" s="53"/>
    </row>
    <row r="7" spans="1:14" s="46" customFormat="1" ht="14.25" customHeight="1">
      <c r="A7" s="9">
        <v>2</v>
      </c>
      <c r="B7" s="21" t="s">
        <v>27</v>
      </c>
      <c r="C7" s="8" t="s">
        <v>14</v>
      </c>
      <c r="D7" s="8" t="s">
        <v>48</v>
      </c>
      <c r="E7" s="8">
        <v>21</v>
      </c>
      <c r="F7" s="8">
        <v>20</v>
      </c>
      <c r="G7" s="11">
        <v>21</v>
      </c>
      <c r="H7" s="11">
        <v>0</v>
      </c>
      <c r="I7" s="11" t="s">
        <v>26</v>
      </c>
      <c r="J7" s="8">
        <v>89.4</v>
      </c>
      <c r="K7" s="14"/>
      <c r="L7" s="15"/>
      <c r="M7" s="16"/>
      <c r="N7" s="16"/>
    </row>
    <row r="8" spans="1:14" s="41" customFormat="1" ht="12.75" customHeight="1" hidden="1">
      <c r="A8" s="42"/>
      <c r="B8" s="43"/>
      <c r="C8" s="44"/>
      <c r="D8" s="44"/>
      <c r="E8" s="44"/>
      <c r="F8" s="44"/>
      <c r="G8" s="45"/>
      <c r="H8" s="45"/>
      <c r="I8" s="45"/>
      <c r="J8" s="44"/>
      <c r="K8" s="38"/>
      <c r="L8" s="39"/>
      <c r="M8" s="40"/>
      <c r="N8" s="40"/>
    </row>
    <row r="9" spans="1:14" s="46" customFormat="1" ht="12.75" customHeight="1">
      <c r="A9" s="9">
        <v>3</v>
      </c>
      <c r="B9" s="21" t="s">
        <v>49</v>
      </c>
      <c r="C9" s="8">
        <v>1.2</v>
      </c>
      <c r="D9" s="8">
        <v>1</v>
      </c>
      <c r="E9" s="8">
        <v>23</v>
      </c>
      <c r="F9" s="8">
        <v>23</v>
      </c>
      <c r="G9" s="11">
        <v>23</v>
      </c>
      <c r="H9" s="11">
        <v>0</v>
      </c>
      <c r="I9" s="11" t="s">
        <v>63</v>
      </c>
      <c r="J9" s="8">
        <v>100</v>
      </c>
      <c r="K9" s="14"/>
      <c r="L9" s="15"/>
      <c r="M9" s="16"/>
      <c r="N9" s="16"/>
    </row>
    <row r="10" spans="1:14" s="46" customFormat="1" ht="13.5" customHeight="1">
      <c r="A10" s="9">
        <v>4</v>
      </c>
      <c r="B10" s="21" t="s">
        <v>40</v>
      </c>
      <c r="C10" s="8" t="s">
        <v>34</v>
      </c>
      <c r="D10" s="8">
        <v>1</v>
      </c>
      <c r="E10" s="8">
        <v>43</v>
      </c>
      <c r="F10" s="8">
        <v>43</v>
      </c>
      <c r="G10" s="11">
        <v>43</v>
      </c>
      <c r="H10" s="11">
        <v>0</v>
      </c>
      <c r="I10" s="11" t="s">
        <v>26</v>
      </c>
      <c r="J10" s="8">
        <v>78.4</v>
      </c>
      <c r="K10" s="14"/>
      <c r="L10" s="15"/>
      <c r="M10" s="16"/>
      <c r="N10" s="16"/>
    </row>
    <row r="11" spans="1:14" s="46" customFormat="1" ht="14.25" customHeight="1">
      <c r="A11" s="77">
        <v>5</v>
      </c>
      <c r="B11" s="78" t="s">
        <v>41</v>
      </c>
      <c r="C11" s="79">
        <v>1</v>
      </c>
      <c r="D11" s="8">
        <v>2</v>
      </c>
      <c r="E11" s="79">
        <v>16</v>
      </c>
      <c r="F11" s="79">
        <v>12</v>
      </c>
      <c r="G11" s="80">
        <v>16</v>
      </c>
      <c r="H11" s="80">
        <f>-G58</f>
        <v>0</v>
      </c>
      <c r="I11" s="80" t="s">
        <v>64</v>
      </c>
      <c r="J11" s="79">
        <v>100</v>
      </c>
      <c r="K11" s="14"/>
      <c r="L11" s="15"/>
      <c r="M11" s="16"/>
      <c r="N11" s="16"/>
    </row>
    <row r="12" spans="1:14" s="52" customFormat="1" ht="32.25" customHeight="1">
      <c r="A12" s="47"/>
      <c r="B12" s="48"/>
      <c r="C12" s="49"/>
      <c r="D12" s="49"/>
      <c r="E12" s="49">
        <f>SUM(E6:E11)</f>
        <v>136</v>
      </c>
      <c r="F12" s="49">
        <f>SUM(F6:F11)</f>
        <v>131</v>
      </c>
      <c r="G12" s="49">
        <f>SUM(G6:G11)</f>
        <v>133</v>
      </c>
      <c r="H12" s="49">
        <f>SUM(H6:H11)</f>
        <v>3</v>
      </c>
      <c r="I12" s="49" t="s">
        <v>18</v>
      </c>
      <c r="J12" s="26">
        <f>AVERAGE(J6:J11)</f>
        <v>93.22</v>
      </c>
      <c r="K12" s="50"/>
      <c r="L12" s="51"/>
      <c r="M12" s="51"/>
      <c r="N12" s="51"/>
    </row>
    <row r="13" spans="1:14" s="31" customFormat="1" ht="15">
      <c r="A13" s="95" t="s">
        <v>33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30"/>
      <c r="M13" s="30"/>
      <c r="N13" s="30"/>
    </row>
    <row r="14" spans="1:14" s="46" customFormat="1" ht="17.25" customHeight="1">
      <c r="A14" s="5">
        <v>6</v>
      </c>
      <c r="B14" s="5" t="s">
        <v>30</v>
      </c>
      <c r="C14" s="6">
        <v>1.2</v>
      </c>
      <c r="D14" s="6" t="s">
        <v>14</v>
      </c>
      <c r="E14" s="6">
        <v>27</v>
      </c>
      <c r="F14" s="6">
        <v>27</v>
      </c>
      <c r="G14" s="12">
        <v>5</v>
      </c>
      <c r="H14" s="12">
        <v>22</v>
      </c>
      <c r="I14" s="12" t="s">
        <v>21</v>
      </c>
      <c r="J14" s="6">
        <v>85.6</v>
      </c>
      <c r="K14" s="23"/>
      <c r="L14" s="24"/>
      <c r="M14" s="24"/>
      <c r="N14" s="24"/>
    </row>
    <row r="15" spans="1:14" s="46" customFormat="1" ht="13.5" customHeight="1">
      <c r="A15" s="5"/>
      <c r="B15" s="5" t="s">
        <v>65</v>
      </c>
      <c r="C15" s="6">
        <v>1</v>
      </c>
      <c r="D15" s="6">
        <v>2</v>
      </c>
      <c r="E15" s="6">
        <v>13</v>
      </c>
      <c r="F15" s="6">
        <v>13</v>
      </c>
      <c r="G15" s="12">
        <v>5</v>
      </c>
      <c r="H15" s="12">
        <v>8</v>
      </c>
      <c r="I15" s="12" t="s">
        <v>21</v>
      </c>
      <c r="J15" s="6">
        <v>87</v>
      </c>
      <c r="K15" s="23"/>
      <c r="L15" s="24"/>
      <c r="M15" s="24"/>
      <c r="N15" s="24"/>
    </row>
    <row r="16" spans="1:14" s="46" customFormat="1" ht="13.5" customHeight="1">
      <c r="A16" s="5"/>
      <c r="B16" s="5" t="s">
        <v>66</v>
      </c>
      <c r="C16" s="6">
        <v>1.2</v>
      </c>
      <c r="D16" s="6" t="s">
        <v>14</v>
      </c>
      <c r="E16" s="6">
        <v>27</v>
      </c>
      <c r="F16" s="6">
        <v>27</v>
      </c>
      <c r="G16" s="12">
        <v>5</v>
      </c>
      <c r="H16" s="12">
        <v>22</v>
      </c>
      <c r="I16" s="12" t="s">
        <v>22</v>
      </c>
      <c r="J16" s="6">
        <v>95.3</v>
      </c>
      <c r="K16" s="23"/>
      <c r="L16" s="24"/>
      <c r="M16" s="24"/>
      <c r="N16" s="24"/>
    </row>
    <row r="17" spans="1:14" s="46" customFormat="1" ht="17.25" customHeight="1">
      <c r="A17" s="5"/>
      <c r="B17" s="5" t="s">
        <v>67</v>
      </c>
      <c r="C17" s="6">
        <v>2</v>
      </c>
      <c r="D17" s="6">
        <v>1</v>
      </c>
      <c r="E17" s="6">
        <v>14</v>
      </c>
      <c r="F17" s="6">
        <v>14</v>
      </c>
      <c r="G17" s="12">
        <v>14</v>
      </c>
      <c r="H17" s="12">
        <v>0</v>
      </c>
      <c r="I17" s="12" t="s">
        <v>16</v>
      </c>
      <c r="J17" s="6">
        <v>100</v>
      </c>
      <c r="K17" s="23"/>
      <c r="L17" s="24"/>
      <c r="M17" s="24"/>
      <c r="N17" s="24"/>
    </row>
    <row r="18" spans="1:14" s="46" customFormat="1" ht="16.5" customHeight="1">
      <c r="A18" s="5"/>
      <c r="B18" s="5" t="s">
        <v>68</v>
      </c>
      <c r="C18" s="6">
        <v>1</v>
      </c>
      <c r="D18" s="6">
        <v>2</v>
      </c>
      <c r="E18" s="6">
        <v>13</v>
      </c>
      <c r="F18" s="6">
        <v>13</v>
      </c>
      <c r="G18" s="12">
        <v>5</v>
      </c>
      <c r="H18" s="12">
        <v>8</v>
      </c>
      <c r="I18" s="12" t="s">
        <v>21</v>
      </c>
      <c r="J18" s="6">
        <v>95.2</v>
      </c>
      <c r="K18" s="23"/>
      <c r="L18" s="24"/>
      <c r="M18" s="24"/>
      <c r="N18" s="24"/>
    </row>
    <row r="19" spans="1:14" s="46" customFormat="1" ht="13.5" customHeight="1">
      <c r="A19" s="5">
        <v>7</v>
      </c>
      <c r="B19" s="5" t="s">
        <v>28</v>
      </c>
      <c r="C19" s="6" t="s">
        <v>15</v>
      </c>
      <c r="D19" s="6" t="s">
        <v>15</v>
      </c>
      <c r="E19" s="6">
        <v>33</v>
      </c>
      <c r="F19" s="6">
        <v>33</v>
      </c>
      <c r="G19" s="12">
        <v>21</v>
      </c>
      <c r="H19" s="12">
        <v>12</v>
      </c>
      <c r="I19" s="12" t="s">
        <v>16</v>
      </c>
      <c r="J19" s="6">
        <v>90.9</v>
      </c>
      <c r="K19" s="23"/>
      <c r="L19" s="24"/>
      <c r="M19" s="24"/>
      <c r="N19" s="24"/>
    </row>
    <row r="20" spans="1:14" s="46" customFormat="1" ht="13.5" customHeight="1">
      <c r="A20" s="5"/>
      <c r="B20" s="5" t="s">
        <v>69</v>
      </c>
      <c r="C20" s="6" t="s">
        <v>15</v>
      </c>
      <c r="D20" s="6" t="s">
        <v>15</v>
      </c>
      <c r="E20" s="6">
        <v>33</v>
      </c>
      <c r="F20" s="6">
        <v>33</v>
      </c>
      <c r="G20" s="12">
        <v>21</v>
      </c>
      <c r="H20" s="12">
        <v>12</v>
      </c>
      <c r="I20" s="12" t="s">
        <v>16</v>
      </c>
      <c r="J20" s="6">
        <v>99.3</v>
      </c>
      <c r="K20" s="23"/>
      <c r="L20" s="24"/>
      <c r="M20" s="24"/>
      <c r="N20" s="24"/>
    </row>
    <row r="21" spans="1:14" s="41" customFormat="1" ht="13.5" customHeight="1">
      <c r="A21" s="76"/>
      <c r="B21" s="5" t="s">
        <v>70</v>
      </c>
      <c r="C21" s="6" t="s">
        <v>15</v>
      </c>
      <c r="D21" s="6" t="s">
        <v>15</v>
      </c>
      <c r="E21" s="6">
        <v>33</v>
      </c>
      <c r="F21" s="6">
        <v>33</v>
      </c>
      <c r="G21" s="12">
        <v>21</v>
      </c>
      <c r="H21" s="12">
        <v>12</v>
      </c>
      <c r="I21" s="12" t="s">
        <v>16</v>
      </c>
      <c r="J21" s="6">
        <v>95.6</v>
      </c>
      <c r="K21" s="71"/>
      <c r="L21" s="73"/>
      <c r="M21" s="73"/>
      <c r="N21" s="73"/>
    </row>
    <row r="22" spans="1:14" s="41" customFormat="1" ht="13.5" customHeight="1">
      <c r="A22" s="5">
        <v>8</v>
      </c>
      <c r="B22" s="5" t="s">
        <v>37</v>
      </c>
      <c r="C22" s="6" t="s">
        <v>15</v>
      </c>
      <c r="D22" s="7" t="s">
        <v>15</v>
      </c>
      <c r="E22" s="6">
        <v>30</v>
      </c>
      <c r="F22" s="6">
        <v>30</v>
      </c>
      <c r="G22" s="12">
        <v>21</v>
      </c>
      <c r="H22" s="12">
        <v>9</v>
      </c>
      <c r="I22" s="11" t="s">
        <v>16</v>
      </c>
      <c r="J22" s="6">
        <v>100</v>
      </c>
      <c r="K22" s="71"/>
      <c r="L22" s="58"/>
      <c r="M22" s="58"/>
      <c r="N22" s="58"/>
    </row>
    <row r="23" spans="1:14" s="46" customFormat="1" ht="13.5" customHeight="1">
      <c r="A23" s="5"/>
      <c r="B23" s="5" t="s">
        <v>71</v>
      </c>
      <c r="C23" s="6" t="s">
        <v>15</v>
      </c>
      <c r="D23" s="7" t="s">
        <v>15</v>
      </c>
      <c r="E23" s="6">
        <v>30</v>
      </c>
      <c r="F23" s="6">
        <v>30</v>
      </c>
      <c r="G23" s="12">
        <v>21</v>
      </c>
      <c r="H23" s="12">
        <v>9</v>
      </c>
      <c r="I23" s="11" t="s">
        <v>16</v>
      </c>
      <c r="J23" s="6">
        <v>100</v>
      </c>
      <c r="K23" s="23"/>
      <c r="L23" s="53"/>
      <c r="M23" s="53"/>
      <c r="N23" s="53"/>
    </row>
    <row r="24" spans="1:14" s="46" customFormat="1" ht="13.5" customHeight="1">
      <c r="A24" s="5"/>
      <c r="B24" s="5" t="s">
        <v>72</v>
      </c>
      <c r="C24" s="6" t="s">
        <v>15</v>
      </c>
      <c r="D24" s="7" t="s">
        <v>15</v>
      </c>
      <c r="E24" s="6">
        <v>30</v>
      </c>
      <c r="F24" s="6">
        <v>30</v>
      </c>
      <c r="G24" s="12">
        <v>21</v>
      </c>
      <c r="H24" s="12">
        <v>9</v>
      </c>
      <c r="I24" s="11" t="s">
        <v>16</v>
      </c>
      <c r="J24" s="6">
        <v>90.5</v>
      </c>
      <c r="K24" s="23"/>
      <c r="L24" s="53"/>
      <c r="M24" s="53"/>
      <c r="N24" s="53"/>
    </row>
    <row r="25" spans="1:14" s="46" customFormat="1" ht="25.5" customHeight="1">
      <c r="A25" s="5">
        <v>9</v>
      </c>
      <c r="B25" s="5" t="s">
        <v>73</v>
      </c>
      <c r="C25" s="7" t="s">
        <v>75</v>
      </c>
      <c r="D25" s="8">
        <v>1</v>
      </c>
      <c r="E25" s="6">
        <v>108</v>
      </c>
      <c r="F25" s="6">
        <v>108</v>
      </c>
      <c r="G25" s="12">
        <v>108</v>
      </c>
      <c r="H25" s="12">
        <v>0</v>
      </c>
      <c r="I25" s="11" t="s">
        <v>16</v>
      </c>
      <c r="J25" s="6">
        <v>83.7</v>
      </c>
      <c r="K25" s="23"/>
      <c r="L25" s="53"/>
      <c r="M25" s="53"/>
      <c r="N25" s="53"/>
    </row>
    <row r="26" spans="1:14" s="46" customFormat="1" ht="26.25" customHeight="1">
      <c r="A26" s="5"/>
      <c r="B26" s="5" t="s">
        <v>74</v>
      </c>
      <c r="C26" s="7" t="s">
        <v>75</v>
      </c>
      <c r="D26" s="8">
        <v>1</v>
      </c>
      <c r="E26" s="6">
        <v>108</v>
      </c>
      <c r="F26" s="6">
        <v>108</v>
      </c>
      <c r="G26" s="12">
        <v>108</v>
      </c>
      <c r="H26" s="12">
        <v>0</v>
      </c>
      <c r="I26" s="11" t="s">
        <v>16</v>
      </c>
      <c r="J26" s="6">
        <v>74.8</v>
      </c>
      <c r="K26" s="23"/>
      <c r="L26" s="53"/>
      <c r="M26" s="53"/>
      <c r="N26" s="53"/>
    </row>
    <row r="27" spans="1:14" s="41" customFormat="1" ht="13.5" customHeight="1">
      <c r="A27" s="5">
        <v>10</v>
      </c>
      <c r="B27" s="5" t="s">
        <v>76</v>
      </c>
      <c r="C27" s="7" t="s">
        <v>14</v>
      </c>
      <c r="D27" s="8">
        <v>1</v>
      </c>
      <c r="E27" s="6">
        <v>23</v>
      </c>
      <c r="F27" s="6">
        <v>23</v>
      </c>
      <c r="G27" s="12">
        <v>23</v>
      </c>
      <c r="H27" s="12">
        <v>0</v>
      </c>
      <c r="I27" s="11" t="s">
        <v>16</v>
      </c>
      <c r="J27" s="6">
        <v>90.5</v>
      </c>
      <c r="K27" s="71"/>
      <c r="L27" s="58"/>
      <c r="M27" s="58"/>
      <c r="N27" s="58"/>
    </row>
    <row r="28" spans="1:14" s="41" customFormat="1" ht="13.5" customHeight="1">
      <c r="A28" s="5"/>
      <c r="B28" s="5" t="s">
        <v>74</v>
      </c>
      <c r="C28" s="7" t="s">
        <v>14</v>
      </c>
      <c r="D28" s="8">
        <v>1</v>
      </c>
      <c r="E28" s="6">
        <v>23</v>
      </c>
      <c r="F28" s="6">
        <v>23</v>
      </c>
      <c r="G28" s="12">
        <v>23</v>
      </c>
      <c r="H28" s="12">
        <v>0</v>
      </c>
      <c r="I28" s="12" t="s">
        <v>16</v>
      </c>
      <c r="J28" s="6">
        <v>81.2</v>
      </c>
      <c r="K28" s="71"/>
      <c r="L28" s="73"/>
      <c r="M28" s="73"/>
      <c r="N28" s="73"/>
    </row>
    <row r="29" spans="1:14" s="41" customFormat="1" ht="24.75" customHeight="1">
      <c r="A29" s="5">
        <v>11</v>
      </c>
      <c r="B29" s="5" t="s">
        <v>77</v>
      </c>
      <c r="C29" s="7" t="s">
        <v>79</v>
      </c>
      <c r="D29" s="8">
        <v>1.2</v>
      </c>
      <c r="E29" s="6">
        <v>93</v>
      </c>
      <c r="F29" s="6">
        <v>93</v>
      </c>
      <c r="G29" s="12">
        <v>93</v>
      </c>
      <c r="H29" s="12">
        <v>0</v>
      </c>
      <c r="I29" s="11" t="s">
        <v>16</v>
      </c>
      <c r="J29" s="6">
        <v>100</v>
      </c>
      <c r="K29" s="71"/>
      <c r="L29" s="58"/>
      <c r="M29" s="58"/>
      <c r="N29" s="58"/>
    </row>
    <row r="30" spans="1:14" s="41" customFormat="1" ht="15.75" customHeight="1">
      <c r="A30" s="5"/>
      <c r="B30" s="5" t="s">
        <v>78</v>
      </c>
      <c r="C30" s="7" t="s">
        <v>79</v>
      </c>
      <c r="D30" s="8">
        <v>1</v>
      </c>
      <c r="E30" s="6">
        <v>93</v>
      </c>
      <c r="F30" s="6">
        <v>93</v>
      </c>
      <c r="G30" s="12">
        <v>93</v>
      </c>
      <c r="H30" s="12">
        <v>0</v>
      </c>
      <c r="I30" s="11" t="s">
        <v>16</v>
      </c>
      <c r="J30" s="6">
        <v>100</v>
      </c>
      <c r="K30" s="71"/>
      <c r="L30" s="58"/>
      <c r="M30" s="58"/>
      <c r="N30" s="58"/>
    </row>
    <row r="31" spans="1:14" s="46" customFormat="1" ht="17.25" customHeight="1">
      <c r="A31" s="5"/>
      <c r="B31" s="5"/>
      <c r="C31" s="6"/>
      <c r="D31" s="7"/>
      <c r="E31" s="28">
        <f>SUM(E14:E30)</f>
        <v>731</v>
      </c>
      <c r="F31" s="28">
        <f>SUM(F14:F30)</f>
        <v>731</v>
      </c>
      <c r="G31" s="54">
        <f>SUM(G14:G30)</f>
        <v>608</v>
      </c>
      <c r="H31" s="54">
        <f>SUM(H14:H30)</f>
        <v>123</v>
      </c>
      <c r="I31" s="55" t="s">
        <v>18</v>
      </c>
      <c r="J31" s="56">
        <f>AVERAGE(J14:J30)</f>
        <v>92.3294117647059</v>
      </c>
      <c r="K31" s="23"/>
      <c r="L31" s="53"/>
      <c r="M31" s="53"/>
      <c r="N31" s="53"/>
    </row>
    <row r="32" spans="1:14" s="46" customFormat="1" ht="15">
      <c r="A32" s="95" t="s">
        <v>32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53"/>
      <c r="M32" s="53"/>
      <c r="N32" s="53"/>
    </row>
    <row r="33" spans="1:14" s="46" customFormat="1" ht="14.25" customHeight="1">
      <c r="A33" s="5">
        <v>12</v>
      </c>
      <c r="B33" s="5" t="s">
        <v>38</v>
      </c>
      <c r="C33" s="6" t="s">
        <v>14</v>
      </c>
      <c r="D33" s="6" t="s">
        <v>44</v>
      </c>
      <c r="E33" s="6">
        <v>17</v>
      </c>
      <c r="F33" s="6">
        <v>17</v>
      </c>
      <c r="G33" s="12">
        <v>8</v>
      </c>
      <c r="H33" s="12">
        <v>9</v>
      </c>
      <c r="I33" s="11" t="s">
        <v>31</v>
      </c>
      <c r="J33" s="6">
        <v>100</v>
      </c>
      <c r="K33" s="23"/>
      <c r="L33" s="24"/>
      <c r="M33" s="24"/>
      <c r="N33" s="24"/>
    </row>
    <row r="34" spans="1:14" s="46" customFormat="1" ht="14.25" customHeight="1">
      <c r="A34" s="5">
        <v>13</v>
      </c>
      <c r="B34" s="5" t="s">
        <v>39</v>
      </c>
      <c r="C34" s="6">
        <v>1.2</v>
      </c>
      <c r="D34" s="6">
        <v>1.3</v>
      </c>
      <c r="E34" s="6">
        <v>17</v>
      </c>
      <c r="F34" s="6">
        <v>17</v>
      </c>
      <c r="G34" s="12">
        <v>17</v>
      </c>
      <c r="H34" s="12">
        <v>0</v>
      </c>
      <c r="I34" s="11" t="s">
        <v>50</v>
      </c>
      <c r="J34" s="6">
        <v>100</v>
      </c>
      <c r="K34" s="23"/>
      <c r="L34" s="24"/>
      <c r="M34" s="24"/>
      <c r="N34" s="24"/>
    </row>
    <row r="35" spans="1:14" s="46" customFormat="1" ht="14.25" customHeight="1">
      <c r="A35" s="5">
        <v>14</v>
      </c>
      <c r="B35" s="5" t="s">
        <v>42</v>
      </c>
      <c r="C35" s="6">
        <v>1</v>
      </c>
      <c r="D35" s="6" t="s">
        <v>34</v>
      </c>
      <c r="E35" s="6">
        <v>27</v>
      </c>
      <c r="F35" s="6">
        <v>27</v>
      </c>
      <c r="G35" s="12">
        <v>27</v>
      </c>
      <c r="H35" s="12">
        <v>0</v>
      </c>
      <c r="I35" s="11" t="s">
        <v>51</v>
      </c>
      <c r="J35" s="6">
        <v>100</v>
      </c>
      <c r="K35" s="23"/>
      <c r="L35" s="24"/>
      <c r="M35" s="24"/>
      <c r="N35" s="24"/>
    </row>
    <row r="36" spans="1:14" s="46" customFormat="1" ht="14.25" customHeight="1">
      <c r="A36" s="5">
        <v>15</v>
      </c>
      <c r="B36" s="5" t="s">
        <v>52</v>
      </c>
      <c r="C36" s="6">
        <v>1</v>
      </c>
      <c r="D36" s="6">
        <v>1.2</v>
      </c>
      <c r="E36" s="6">
        <v>23</v>
      </c>
      <c r="F36" s="6">
        <v>12</v>
      </c>
      <c r="G36" s="12">
        <v>23</v>
      </c>
      <c r="H36" s="12">
        <v>0</v>
      </c>
      <c r="I36" s="11" t="s">
        <v>53</v>
      </c>
      <c r="J36" s="6">
        <v>83.3</v>
      </c>
      <c r="K36" s="23"/>
      <c r="L36" s="24"/>
      <c r="M36" s="24"/>
      <c r="N36" s="24"/>
    </row>
    <row r="37" spans="1:14" s="46" customFormat="1" ht="18" customHeight="1">
      <c r="A37" s="5"/>
      <c r="B37" s="37"/>
      <c r="C37" s="28"/>
      <c r="D37" s="28"/>
      <c r="E37" s="57">
        <f>SUM(E33:E36)</f>
        <v>84</v>
      </c>
      <c r="F37" s="57">
        <f>SUM(F33:F36)</f>
        <v>73</v>
      </c>
      <c r="G37" s="28">
        <f>SUM(G33:G36)</f>
        <v>75</v>
      </c>
      <c r="H37" s="28">
        <f>SUM(H33:H36)</f>
        <v>9</v>
      </c>
      <c r="I37" s="29" t="s">
        <v>18</v>
      </c>
      <c r="J37" s="26">
        <f>AVERAGE(J33:J36)</f>
        <v>95.825</v>
      </c>
      <c r="K37" s="23"/>
      <c r="L37" s="24"/>
      <c r="M37" s="24"/>
      <c r="N37" s="24"/>
    </row>
    <row r="38" spans="1:14" s="46" customFormat="1" ht="15.75">
      <c r="A38" s="94" t="s">
        <v>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53"/>
      <c r="M38" s="53"/>
      <c r="N38" s="59"/>
    </row>
    <row r="39" spans="1:14" s="46" customFormat="1" ht="25.5" customHeight="1">
      <c r="A39" s="5">
        <v>16</v>
      </c>
      <c r="B39" s="5" t="s">
        <v>24</v>
      </c>
      <c r="C39" s="6" t="s">
        <v>80</v>
      </c>
      <c r="D39" s="6" t="s">
        <v>81</v>
      </c>
      <c r="E39" s="6">
        <v>26</v>
      </c>
      <c r="F39" s="6">
        <v>26</v>
      </c>
      <c r="G39" s="12">
        <v>26</v>
      </c>
      <c r="H39" s="12">
        <v>0</v>
      </c>
      <c r="I39" s="11" t="s">
        <v>22</v>
      </c>
      <c r="J39" s="6">
        <v>89.6</v>
      </c>
      <c r="K39" s="23"/>
      <c r="L39" s="53"/>
      <c r="M39" s="53"/>
      <c r="N39" s="59"/>
    </row>
    <row r="40" spans="1:14" s="46" customFormat="1" ht="17.25" customHeight="1">
      <c r="A40" s="5">
        <v>17</v>
      </c>
      <c r="B40" s="5" t="s">
        <v>62</v>
      </c>
      <c r="C40" s="6">
        <v>1</v>
      </c>
      <c r="D40" s="6">
        <v>1</v>
      </c>
      <c r="E40" s="6">
        <v>11</v>
      </c>
      <c r="F40" s="6">
        <v>11</v>
      </c>
      <c r="G40" s="12">
        <v>0</v>
      </c>
      <c r="H40" s="83">
        <v>11</v>
      </c>
      <c r="I40" s="11" t="s">
        <v>17</v>
      </c>
      <c r="J40" s="6">
        <v>100</v>
      </c>
      <c r="K40" s="23"/>
      <c r="L40" s="53"/>
      <c r="M40" s="53"/>
      <c r="N40" s="59"/>
    </row>
    <row r="41" spans="1:14" s="89" customFormat="1" ht="39.75" customHeight="1">
      <c r="A41" s="84">
        <v>18</v>
      </c>
      <c r="B41" s="84" t="s">
        <v>10</v>
      </c>
      <c r="C41" s="85" t="s">
        <v>35</v>
      </c>
      <c r="D41" s="85" t="s">
        <v>86</v>
      </c>
      <c r="E41" s="85">
        <v>33</v>
      </c>
      <c r="F41" s="85">
        <v>33</v>
      </c>
      <c r="G41" s="86">
        <v>30</v>
      </c>
      <c r="H41" s="86">
        <v>5</v>
      </c>
      <c r="I41" s="86" t="s">
        <v>85</v>
      </c>
      <c r="J41" s="85">
        <v>75</v>
      </c>
      <c r="K41" s="87"/>
      <c r="L41" s="90"/>
      <c r="M41" s="90"/>
      <c r="N41" s="91"/>
    </row>
    <row r="42" spans="1:14" s="46" customFormat="1" ht="19.5" customHeight="1">
      <c r="A42" s="5"/>
      <c r="B42" s="5"/>
      <c r="C42" s="6"/>
      <c r="D42" s="6"/>
      <c r="E42" s="28">
        <f>SUM(E39:E41)</f>
        <v>70</v>
      </c>
      <c r="F42" s="28">
        <f>SUM(F39:F41)</f>
        <v>70</v>
      </c>
      <c r="G42" s="28">
        <f>SUM(G39:G41)</f>
        <v>56</v>
      </c>
      <c r="H42" s="28">
        <f>SUM(H39:H41)</f>
        <v>16</v>
      </c>
      <c r="I42" s="29" t="s">
        <v>18</v>
      </c>
      <c r="J42" s="26">
        <f>AVERAGE(J39:J41)</f>
        <v>88.2</v>
      </c>
      <c r="K42" s="23"/>
      <c r="L42" s="53"/>
      <c r="M42" s="53"/>
      <c r="N42" s="59"/>
    </row>
    <row r="43" spans="1:14" s="46" customFormat="1" ht="15.75">
      <c r="A43" s="94" t="s">
        <v>59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53"/>
      <c r="M43" s="53"/>
      <c r="N43" s="59"/>
    </row>
    <row r="44" spans="1:14" s="89" customFormat="1" ht="26.25" customHeight="1">
      <c r="A44" s="84">
        <v>19</v>
      </c>
      <c r="B44" s="84" t="s">
        <v>43</v>
      </c>
      <c r="C44" s="85" t="s">
        <v>15</v>
      </c>
      <c r="D44" s="85" t="s">
        <v>14</v>
      </c>
      <c r="E44" s="85">
        <v>28</v>
      </c>
      <c r="F44" s="85">
        <v>28</v>
      </c>
      <c r="G44" s="86">
        <v>28</v>
      </c>
      <c r="H44" s="86">
        <v>0</v>
      </c>
      <c r="I44" s="86" t="s">
        <v>83</v>
      </c>
      <c r="J44" s="85">
        <v>85.4</v>
      </c>
      <c r="K44" s="87"/>
      <c r="L44" s="88"/>
      <c r="M44" s="88"/>
      <c r="N44" s="88"/>
    </row>
    <row r="45" spans="1:14" s="46" customFormat="1" ht="14.25" customHeight="1">
      <c r="A45" s="5">
        <v>20</v>
      </c>
      <c r="B45" s="5" t="s">
        <v>61</v>
      </c>
      <c r="C45" s="6">
        <v>1.2</v>
      </c>
      <c r="D45" s="6">
        <v>4.5</v>
      </c>
      <c r="E45" s="6">
        <v>13</v>
      </c>
      <c r="F45" s="6">
        <v>13</v>
      </c>
      <c r="G45" s="12">
        <v>13</v>
      </c>
      <c r="H45" s="12">
        <v>0</v>
      </c>
      <c r="I45" s="81" t="s">
        <v>16</v>
      </c>
      <c r="J45" s="27">
        <v>58.9</v>
      </c>
      <c r="K45" s="23"/>
      <c r="L45" s="24"/>
      <c r="M45" s="24"/>
      <c r="N45" s="24"/>
    </row>
    <row r="46" spans="1:14" s="46" customFormat="1" ht="15.75" customHeight="1">
      <c r="A46" s="5"/>
      <c r="B46" s="5"/>
      <c r="C46" s="6"/>
      <c r="D46" s="6"/>
      <c r="E46" s="28">
        <f>SUM(E44:E45)</f>
        <v>41</v>
      </c>
      <c r="F46" s="28">
        <f>SUM(F44:F45)</f>
        <v>41</v>
      </c>
      <c r="G46" s="28">
        <f>SUM(G44:G45)</f>
        <v>41</v>
      </c>
      <c r="H46" s="28">
        <f>SUM(H44:H45)</f>
        <v>0</v>
      </c>
      <c r="I46" s="29" t="s">
        <v>18</v>
      </c>
      <c r="J46" s="26">
        <f>AVERAGE(J44:J45)</f>
        <v>72.15</v>
      </c>
      <c r="K46" s="23"/>
      <c r="L46" s="53"/>
      <c r="M46" s="53"/>
      <c r="N46" s="59"/>
    </row>
    <row r="47" spans="1:14" s="46" customFormat="1" ht="15.75">
      <c r="A47" s="94" t="s">
        <v>58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53"/>
      <c r="M47" s="53"/>
      <c r="N47" s="59"/>
    </row>
    <row r="48" spans="1:14" s="46" customFormat="1" ht="18" customHeight="1">
      <c r="A48" s="5">
        <v>21</v>
      </c>
      <c r="B48" s="5" t="s">
        <v>29</v>
      </c>
      <c r="C48" s="6" t="s">
        <v>14</v>
      </c>
      <c r="D48" s="6" t="s">
        <v>60</v>
      </c>
      <c r="E48" s="6">
        <v>24</v>
      </c>
      <c r="F48" s="6">
        <v>24</v>
      </c>
      <c r="G48" s="12">
        <v>24</v>
      </c>
      <c r="H48" s="12">
        <v>0</v>
      </c>
      <c r="I48" s="12" t="s">
        <v>16</v>
      </c>
      <c r="J48" s="27">
        <v>100</v>
      </c>
      <c r="K48" s="23"/>
      <c r="L48" s="24"/>
      <c r="M48" s="24"/>
      <c r="N48" s="24"/>
    </row>
    <row r="49" spans="1:14" s="46" customFormat="1" ht="21" customHeight="1">
      <c r="A49" s="5"/>
      <c r="B49" s="5"/>
      <c r="C49" s="6"/>
      <c r="D49" s="6"/>
      <c r="E49" s="28">
        <f>SUM(E48)</f>
        <v>24</v>
      </c>
      <c r="F49" s="28">
        <f>SUM(F48)</f>
        <v>24</v>
      </c>
      <c r="G49" s="28">
        <f>SUM(G48)</f>
        <v>24</v>
      </c>
      <c r="H49" s="28">
        <f>SUM(H48)</f>
        <v>0</v>
      </c>
      <c r="I49" s="29" t="s">
        <v>18</v>
      </c>
      <c r="J49" s="26">
        <f>AVERAGE(J48)</f>
        <v>100</v>
      </c>
      <c r="K49" s="23"/>
      <c r="L49" s="53"/>
      <c r="M49" s="53"/>
      <c r="N49" s="59"/>
    </row>
    <row r="50" spans="1:14" s="46" customFormat="1" ht="15.75">
      <c r="A50" s="94" t="s">
        <v>82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53"/>
      <c r="M50" s="53"/>
      <c r="N50" s="59"/>
    </row>
    <row r="51" spans="1:14" s="46" customFormat="1" ht="19.5" customHeight="1">
      <c r="A51" s="5">
        <v>22</v>
      </c>
      <c r="B51" s="5" t="s">
        <v>56</v>
      </c>
      <c r="C51" s="6" t="s">
        <v>14</v>
      </c>
      <c r="D51" s="6">
        <v>1</v>
      </c>
      <c r="E51" s="6">
        <v>8</v>
      </c>
      <c r="F51" s="6">
        <v>8</v>
      </c>
      <c r="G51" s="12">
        <v>8</v>
      </c>
      <c r="H51" s="12">
        <v>0</v>
      </c>
      <c r="I51" s="12" t="s">
        <v>57</v>
      </c>
      <c r="J51" s="27">
        <v>82.1</v>
      </c>
      <c r="K51" s="23"/>
      <c r="L51" s="24"/>
      <c r="M51" s="24"/>
      <c r="N51" s="24"/>
    </row>
    <row r="52" spans="1:14" s="46" customFormat="1" ht="15" customHeight="1">
      <c r="A52" s="5">
        <v>23</v>
      </c>
      <c r="B52" s="5" t="s">
        <v>54</v>
      </c>
      <c r="C52" s="6">
        <v>1</v>
      </c>
      <c r="D52" s="6">
        <v>1</v>
      </c>
      <c r="E52" s="6">
        <v>11</v>
      </c>
      <c r="F52" s="6">
        <v>11</v>
      </c>
      <c r="G52" s="12">
        <v>11</v>
      </c>
      <c r="H52" s="12">
        <v>0</v>
      </c>
      <c r="I52" s="12" t="s">
        <v>45</v>
      </c>
      <c r="J52" s="27">
        <v>81.8</v>
      </c>
      <c r="K52" s="23"/>
      <c r="L52" s="24"/>
      <c r="M52" s="24"/>
      <c r="N52" s="24"/>
    </row>
    <row r="53" spans="1:14" s="46" customFormat="1" ht="17.25" customHeight="1">
      <c r="A53" s="5">
        <v>24</v>
      </c>
      <c r="B53" s="5" t="s">
        <v>36</v>
      </c>
      <c r="C53" s="6">
        <v>1</v>
      </c>
      <c r="D53" s="6">
        <v>3</v>
      </c>
      <c r="E53" s="6">
        <v>9</v>
      </c>
      <c r="F53" s="6">
        <v>9</v>
      </c>
      <c r="G53" s="12">
        <v>8</v>
      </c>
      <c r="H53" s="12">
        <v>1</v>
      </c>
      <c r="I53" s="12" t="s">
        <v>21</v>
      </c>
      <c r="J53" s="27">
        <v>89.4</v>
      </c>
      <c r="K53" s="23"/>
      <c r="L53" s="24"/>
      <c r="M53" s="24"/>
      <c r="N53" s="24"/>
    </row>
    <row r="54" spans="1:14" s="46" customFormat="1" ht="27.75" customHeight="1">
      <c r="A54" s="5">
        <v>25</v>
      </c>
      <c r="B54" s="5" t="s">
        <v>11</v>
      </c>
      <c r="C54" s="7" t="s">
        <v>35</v>
      </c>
      <c r="D54" s="6" t="s">
        <v>55</v>
      </c>
      <c r="E54" s="6">
        <v>38</v>
      </c>
      <c r="F54" s="6">
        <v>38</v>
      </c>
      <c r="G54" s="12">
        <v>33</v>
      </c>
      <c r="H54" s="12">
        <v>5</v>
      </c>
      <c r="I54" s="12" t="s">
        <v>21</v>
      </c>
      <c r="J54" s="27">
        <v>88.9</v>
      </c>
      <c r="K54" s="23"/>
      <c r="L54" s="24"/>
      <c r="M54" s="24"/>
      <c r="N54" s="24"/>
    </row>
    <row r="55" spans="1:14" s="46" customFormat="1" ht="21" customHeight="1" thickBot="1">
      <c r="A55" s="61"/>
      <c r="B55" s="61"/>
      <c r="C55" s="62"/>
      <c r="D55" s="62"/>
      <c r="E55" s="63">
        <f>SUM(E51:E54)</f>
        <v>66</v>
      </c>
      <c r="F55" s="63">
        <f>SUM(F51:F54)</f>
        <v>66</v>
      </c>
      <c r="G55" s="63">
        <f>SUM(G51:G54)</f>
        <v>60</v>
      </c>
      <c r="H55" s="63">
        <f>SUM(H51:H54)</f>
        <v>6</v>
      </c>
      <c r="I55" s="64" t="s">
        <v>18</v>
      </c>
      <c r="J55" s="65">
        <f>AVERAGE(J51:J54)</f>
        <v>85.55</v>
      </c>
      <c r="K55" s="23"/>
      <c r="L55" s="24"/>
      <c r="M55" s="24"/>
      <c r="N55" s="24"/>
    </row>
    <row r="56" spans="1:14" s="46" customFormat="1" ht="16.5" thickBot="1">
      <c r="A56" s="66" t="s">
        <v>84</v>
      </c>
      <c r="B56" s="67"/>
      <c r="C56" s="68"/>
      <c r="D56" s="68"/>
      <c r="E56" s="74">
        <f>E55+E42+E37+E31+E12+E49+E46</f>
        <v>1152</v>
      </c>
      <c r="F56" s="82">
        <f>F55+F42+F37+F12+F31+F49+F46</f>
        <v>1136</v>
      </c>
      <c r="G56" s="82">
        <f>G55+G42+G37+G12+G31+G49+G46</f>
        <v>997</v>
      </c>
      <c r="H56" s="82">
        <f>H55+H42+H37+H12+H31+H49+H46</f>
        <v>157</v>
      </c>
      <c r="I56" s="69"/>
      <c r="J56" s="70">
        <f>(J55+J42+J37+J31+J12+J49+J46)/7</f>
        <v>89.61063025210083</v>
      </c>
      <c r="K56" s="53"/>
      <c r="L56" s="53"/>
      <c r="M56" s="53"/>
      <c r="N56" s="53"/>
    </row>
    <row r="57" ht="12.75">
      <c r="J57" s="10"/>
    </row>
    <row r="58" spans="5:10" ht="12.75">
      <c r="E58" s="60"/>
      <c r="J58" s="10"/>
    </row>
    <row r="59" ht="12.75">
      <c r="J59" s="10"/>
    </row>
    <row r="60" ht="12.75">
      <c r="J60" s="10"/>
    </row>
    <row r="61" ht="12.75">
      <c r="J61" s="10"/>
    </row>
    <row r="62" ht="12.75">
      <c r="J62" s="10"/>
    </row>
    <row r="63" ht="12.75">
      <c r="J63" s="10"/>
    </row>
    <row r="64" ht="12.75">
      <c r="J64" s="10"/>
    </row>
    <row r="65" ht="12.75">
      <c r="J65" s="10"/>
    </row>
    <row r="66" ht="12.75">
      <c r="J66" s="10"/>
    </row>
    <row r="67" ht="12.75">
      <c r="J67" s="10"/>
    </row>
    <row r="68" ht="12.75">
      <c r="J68" s="10"/>
    </row>
    <row r="69" ht="12.75">
      <c r="J69" s="10"/>
    </row>
    <row r="70" ht="12.75">
      <c r="J70" s="10"/>
    </row>
    <row r="71" ht="12.75">
      <c r="J71" s="10"/>
    </row>
    <row r="72" ht="12.75">
      <c r="J72" s="10"/>
    </row>
    <row r="73" ht="12.75">
      <c r="J73" s="10"/>
    </row>
    <row r="74" ht="12.75">
      <c r="J74" s="10"/>
    </row>
    <row r="75" ht="12.75">
      <c r="J75" s="10"/>
    </row>
    <row r="76" ht="12.75">
      <c r="J76" s="10"/>
    </row>
    <row r="77" ht="12.75">
      <c r="J77" s="10"/>
    </row>
    <row r="78" ht="12.75">
      <c r="J78" s="10"/>
    </row>
    <row r="79" ht="12.75">
      <c r="J79" s="10"/>
    </row>
    <row r="80" ht="12.75">
      <c r="J80" s="10"/>
    </row>
    <row r="81" ht="12.75">
      <c r="J81" s="10"/>
    </row>
    <row r="82" ht="12.75">
      <c r="J82" s="10"/>
    </row>
    <row r="83" ht="12.75">
      <c r="J83" s="10"/>
    </row>
    <row r="84" ht="12.75">
      <c r="J84" s="10"/>
    </row>
    <row r="85" ht="12.75">
      <c r="J85" s="10"/>
    </row>
    <row r="86" ht="12.75">
      <c r="J86" s="10"/>
    </row>
    <row r="87" ht="12.75">
      <c r="J87" s="10"/>
    </row>
    <row r="88" ht="12.75">
      <c r="J88" s="10"/>
    </row>
    <row r="89" ht="12.75">
      <c r="J89" s="10"/>
    </row>
    <row r="90" ht="12.75">
      <c r="J90" s="10"/>
    </row>
    <row r="91" ht="12.75">
      <c r="J91" s="10"/>
    </row>
    <row r="92" ht="12.75">
      <c r="J92" s="10"/>
    </row>
    <row r="93" ht="12.75">
      <c r="J93" s="10"/>
    </row>
    <row r="94" ht="12.75">
      <c r="J94" s="10"/>
    </row>
    <row r="95" ht="12.75">
      <c r="J95" s="10"/>
    </row>
    <row r="96" ht="12.75">
      <c r="J96" s="10"/>
    </row>
    <row r="97" ht="12.75">
      <c r="J97" s="10"/>
    </row>
    <row r="98" ht="12.75">
      <c r="J98" s="10"/>
    </row>
    <row r="99" ht="12.75">
      <c r="J99" s="10"/>
    </row>
    <row r="100" ht="12.75">
      <c r="J100" s="10"/>
    </row>
    <row r="101" ht="12.75">
      <c r="J101" s="10"/>
    </row>
    <row r="102" ht="12.75">
      <c r="J102" s="10"/>
    </row>
    <row r="103" ht="12.75">
      <c r="J103" s="10"/>
    </row>
    <row r="104" ht="12.75">
      <c r="J104" s="10"/>
    </row>
    <row r="105" ht="12.75">
      <c r="J105" s="10"/>
    </row>
    <row r="106" ht="12.75">
      <c r="J106" s="10"/>
    </row>
    <row r="107" ht="12.75">
      <c r="J107" s="10"/>
    </row>
    <row r="108" ht="12.75">
      <c r="J108" s="10"/>
    </row>
    <row r="109" ht="12.75">
      <c r="J109" s="10"/>
    </row>
    <row r="110" ht="12.75">
      <c r="J110" s="10"/>
    </row>
  </sheetData>
  <sheetProtection/>
  <mergeCells count="7">
    <mergeCell ref="A50:K50"/>
    <mergeCell ref="A5:K5"/>
    <mergeCell ref="A13:K13"/>
    <mergeCell ref="A32:K32"/>
    <mergeCell ref="A38:K38"/>
    <mergeCell ref="A43:K43"/>
    <mergeCell ref="A47:K4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95"/>
  <sheetViews>
    <sheetView tabSelected="1" zoomScalePageLayoutView="0" workbookViewId="0" topLeftCell="A34">
      <selection activeCell="L43" sqref="L43"/>
    </sheetView>
  </sheetViews>
  <sheetFormatPr defaultColWidth="9.00390625" defaultRowHeight="12.75"/>
  <cols>
    <col min="1" max="1" width="2.875" style="0" customWidth="1"/>
    <col min="2" max="2" width="35.625" style="0" customWidth="1"/>
    <col min="3" max="3" width="8.75390625" style="0" customWidth="1"/>
    <col min="4" max="4" width="10.375" style="0" customWidth="1"/>
    <col min="5" max="5" width="8.375" style="0" customWidth="1"/>
    <col min="6" max="6" width="24.625" style="0" customWidth="1"/>
    <col min="7" max="7" width="10.375" style="4" customWidth="1"/>
    <col min="8" max="8" width="1.875" style="10" hidden="1" customWidth="1"/>
    <col min="9" max="9" width="11.75390625" style="10" customWidth="1"/>
    <col min="10" max="10" width="10.25390625" style="10" customWidth="1"/>
    <col min="11" max="11" width="10.75390625" style="10" customWidth="1"/>
  </cols>
  <sheetData>
    <row r="1" spans="1:165" s="20" customFormat="1" ht="26.25" customHeight="1">
      <c r="A1" s="32" t="s">
        <v>1</v>
      </c>
      <c r="B1" s="32" t="s">
        <v>2</v>
      </c>
      <c r="C1" s="32" t="s">
        <v>13</v>
      </c>
      <c r="D1" s="33" t="s">
        <v>20</v>
      </c>
      <c r="E1" s="33" t="s">
        <v>19</v>
      </c>
      <c r="F1" s="33" t="s">
        <v>6</v>
      </c>
      <c r="G1" s="34" t="s">
        <v>7</v>
      </c>
      <c r="H1" s="13"/>
      <c r="I1" s="13"/>
      <c r="J1" s="13"/>
      <c r="K1" s="13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</row>
    <row r="2" spans="1:165" s="36" customFormat="1" ht="15">
      <c r="A2" s="92" t="s">
        <v>90</v>
      </c>
      <c r="B2" s="93"/>
      <c r="C2" s="93"/>
      <c r="D2" s="93"/>
      <c r="E2" s="93"/>
      <c r="F2" s="93"/>
      <c r="G2" s="93"/>
      <c r="H2" s="93"/>
      <c r="I2" s="30"/>
      <c r="J2" s="35"/>
      <c r="K2" s="35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</row>
    <row r="3" spans="1:15" s="46" customFormat="1" ht="15" customHeight="1">
      <c r="A3" s="17">
        <v>1</v>
      </c>
      <c r="B3" s="22" t="s">
        <v>12</v>
      </c>
      <c r="C3" s="18">
        <v>33</v>
      </c>
      <c r="D3" s="19">
        <v>30</v>
      </c>
      <c r="E3" s="19">
        <v>3</v>
      </c>
      <c r="F3" s="25" t="s">
        <v>25</v>
      </c>
      <c r="G3" s="18">
        <v>98.3</v>
      </c>
      <c r="H3" s="14"/>
      <c r="I3" s="15"/>
      <c r="J3" s="16"/>
      <c r="K3" s="16"/>
      <c r="N3" s="53"/>
      <c r="O3" s="53"/>
    </row>
    <row r="4" spans="1:11" s="46" customFormat="1" ht="14.25" customHeight="1">
      <c r="A4" s="17">
        <v>2</v>
      </c>
      <c r="B4" s="21" t="s">
        <v>27</v>
      </c>
      <c r="C4" s="8">
        <v>21</v>
      </c>
      <c r="D4" s="11">
        <v>21</v>
      </c>
      <c r="E4" s="11">
        <v>0</v>
      </c>
      <c r="F4" s="11" t="s">
        <v>26</v>
      </c>
      <c r="G4" s="8">
        <v>89.4</v>
      </c>
      <c r="H4" s="14"/>
      <c r="I4" s="15"/>
      <c r="J4" s="16"/>
      <c r="K4" s="16"/>
    </row>
    <row r="5" spans="1:11" s="41" customFormat="1" ht="12.75" customHeight="1" hidden="1">
      <c r="A5" s="17">
        <v>3</v>
      </c>
      <c r="B5" s="43"/>
      <c r="C5" s="44"/>
      <c r="D5" s="45"/>
      <c r="E5" s="45"/>
      <c r="F5" s="45"/>
      <c r="G5" s="44"/>
      <c r="H5" s="38"/>
      <c r="I5" s="39"/>
      <c r="J5" s="40"/>
      <c r="K5" s="40"/>
    </row>
    <row r="6" spans="1:10" s="41" customFormat="1" ht="15" customHeight="1">
      <c r="A6" s="17">
        <v>4</v>
      </c>
      <c r="B6" s="5" t="s">
        <v>94</v>
      </c>
      <c r="C6" s="6">
        <v>93</v>
      </c>
      <c r="D6" s="12">
        <v>93</v>
      </c>
      <c r="E6" s="12">
        <v>0</v>
      </c>
      <c r="F6" s="11" t="s">
        <v>16</v>
      </c>
      <c r="G6" s="6">
        <v>100</v>
      </c>
      <c r="H6" s="71"/>
      <c r="I6" s="58"/>
      <c r="J6" s="46"/>
    </row>
    <row r="7" spans="1:10" s="46" customFormat="1" ht="12.75" customHeight="1">
      <c r="A7" s="17">
        <v>5</v>
      </c>
      <c r="B7" s="21" t="s">
        <v>49</v>
      </c>
      <c r="C7" s="8">
        <v>23</v>
      </c>
      <c r="D7" s="11">
        <v>23</v>
      </c>
      <c r="E7" s="11">
        <v>0</v>
      </c>
      <c r="F7" s="11" t="s">
        <v>63</v>
      </c>
      <c r="G7" s="8">
        <v>100</v>
      </c>
      <c r="H7" s="14"/>
      <c r="I7" s="15"/>
      <c r="J7" s="16"/>
    </row>
    <row r="8" spans="1:10" s="46" customFormat="1" ht="13.5" customHeight="1">
      <c r="A8" s="17">
        <v>6</v>
      </c>
      <c r="B8" s="21" t="s">
        <v>40</v>
      </c>
      <c r="C8" s="8">
        <v>43</v>
      </c>
      <c r="D8" s="11">
        <v>43</v>
      </c>
      <c r="E8" s="11">
        <v>0</v>
      </c>
      <c r="F8" s="11" t="s">
        <v>26</v>
      </c>
      <c r="G8" s="8">
        <v>78.4</v>
      </c>
      <c r="H8" s="14"/>
      <c r="I8" s="15"/>
      <c r="J8" s="16"/>
    </row>
    <row r="9" spans="1:10" s="46" customFormat="1" ht="14.25" customHeight="1">
      <c r="A9" s="17">
        <v>7</v>
      </c>
      <c r="B9" s="78" t="s">
        <v>41</v>
      </c>
      <c r="C9" s="79">
        <v>16</v>
      </c>
      <c r="D9" s="80">
        <v>16</v>
      </c>
      <c r="E9" s="80">
        <f>-D43</f>
        <v>0</v>
      </c>
      <c r="F9" s="80" t="s">
        <v>64</v>
      </c>
      <c r="G9" s="79">
        <v>100</v>
      </c>
      <c r="H9" s="14"/>
      <c r="I9" s="15"/>
      <c r="J9" s="16"/>
    </row>
    <row r="10" spans="1:10" s="52" customFormat="1" ht="14.25" customHeight="1">
      <c r="A10" s="97" t="s">
        <v>18</v>
      </c>
      <c r="B10" s="98"/>
      <c r="C10" s="98"/>
      <c r="D10" s="98"/>
      <c r="E10" s="98"/>
      <c r="F10" s="99"/>
      <c r="G10" s="26">
        <f>AVERAGE(G3:G9)</f>
        <v>94.35000000000001</v>
      </c>
      <c r="H10" s="50"/>
      <c r="I10" s="51"/>
      <c r="J10" s="51"/>
    </row>
    <row r="11" spans="1:11" s="46" customFormat="1" ht="15">
      <c r="A11" s="95" t="s">
        <v>91</v>
      </c>
      <c r="B11" s="95"/>
      <c r="C11" s="95"/>
      <c r="D11" s="95"/>
      <c r="E11" s="95"/>
      <c r="F11" s="95"/>
      <c r="G11" s="95"/>
      <c r="H11" s="95"/>
      <c r="I11" s="53"/>
      <c r="J11" s="53"/>
      <c r="K11" s="53"/>
    </row>
    <row r="12" spans="1:11" s="46" customFormat="1" ht="14.25" customHeight="1">
      <c r="A12" s="5">
        <v>8</v>
      </c>
      <c r="B12" s="5" t="s">
        <v>38</v>
      </c>
      <c r="C12" s="6">
        <v>17</v>
      </c>
      <c r="D12" s="12">
        <v>8</v>
      </c>
      <c r="E12" s="12">
        <v>9</v>
      </c>
      <c r="F12" s="11" t="s">
        <v>31</v>
      </c>
      <c r="G12" s="6">
        <v>100</v>
      </c>
      <c r="H12" s="23"/>
      <c r="I12" s="24"/>
      <c r="J12" s="24"/>
      <c r="K12" s="24"/>
    </row>
    <row r="13" spans="1:11" s="46" customFormat="1" ht="14.25" customHeight="1">
      <c r="A13" s="5">
        <v>9</v>
      </c>
      <c r="B13" s="5" t="s">
        <v>93</v>
      </c>
      <c r="C13" s="6">
        <v>33</v>
      </c>
      <c r="D13" s="12">
        <v>21</v>
      </c>
      <c r="E13" s="12">
        <v>12</v>
      </c>
      <c r="F13" s="12" t="s">
        <v>16</v>
      </c>
      <c r="G13" s="6">
        <v>95.2</v>
      </c>
      <c r="H13" s="23"/>
      <c r="I13" s="24"/>
      <c r="J13" s="24"/>
      <c r="K13" s="24"/>
    </row>
    <row r="14" spans="1:11" s="46" customFormat="1" ht="14.25" customHeight="1">
      <c r="A14" s="5">
        <v>10</v>
      </c>
      <c r="B14" s="5" t="s">
        <v>39</v>
      </c>
      <c r="C14" s="6">
        <v>17</v>
      </c>
      <c r="D14" s="12">
        <v>17</v>
      </c>
      <c r="E14" s="12">
        <v>0</v>
      </c>
      <c r="F14" s="11" t="s">
        <v>50</v>
      </c>
      <c r="G14" s="6">
        <v>100</v>
      </c>
      <c r="H14" s="23"/>
      <c r="I14" s="24"/>
      <c r="J14" s="24"/>
      <c r="K14" s="24"/>
    </row>
    <row r="15" spans="1:11" s="46" customFormat="1" ht="14.25" customHeight="1">
      <c r="A15" s="5">
        <v>11</v>
      </c>
      <c r="B15" s="5" t="s">
        <v>42</v>
      </c>
      <c r="C15" s="6">
        <v>27</v>
      </c>
      <c r="D15" s="12">
        <v>27</v>
      </c>
      <c r="E15" s="12">
        <v>0</v>
      </c>
      <c r="F15" s="11" t="s">
        <v>51</v>
      </c>
      <c r="G15" s="6">
        <v>100</v>
      </c>
      <c r="H15" s="23"/>
      <c r="I15" s="24"/>
      <c r="J15" s="24"/>
      <c r="K15" s="24"/>
    </row>
    <row r="16" spans="1:11" s="46" customFormat="1" ht="14.25" customHeight="1">
      <c r="A16" s="5">
        <v>12</v>
      </c>
      <c r="B16" s="5" t="s">
        <v>98</v>
      </c>
      <c r="C16" s="6">
        <v>1</v>
      </c>
      <c r="D16" s="12">
        <v>1</v>
      </c>
      <c r="E16" s="12">
        <v>0</v>
      </c>
      <c r="F16" s="11" t="s">
        <v>63</v>
      </c>
      <c r="G16" s="6">
        <v>100</v>
      </c>
      <c r="H16" s="23"/>
      <c r="I16" s="24"/>
      <c r="J16" s="24"/>
      <c r="K16" s="24"/>
    </row>
    <row r="17" spans="1:11" s="46" customFormat="1" ht="14.25" customHeight="1">
      <c r="A17" s="5">
        <v>13</v>
      </c>
      <c r="B17" s="5" t="s">
        <v>92</v>
      </c>
      <c r="C17" s="6">
        <v>23</v>
      </c>
      <c r="D17" s="12">
        <v>23</v>
      </c>
      <c r="E17" s="12">
        <v>0</v>
      </c>
      <c r="F17" s="11" t="s">
        <v>53</v>
      </c>
      <c r="G17" s="6">
        <v>83.3</v>
      </c>
      <c r="H17" s="23"/>
      <c r="I17" s="24"/>
      <c r="J17" s="24"/>
      <c r="K17" s="24"/>
    </row>
    <row r="18" spans="1:11" s="46" customFormat="1" ht="18" customHeight="1">
      <c r="A18" s="106" t="s">
        <v>18</v>
      </c>
      <c r="B18" s="107"/>
      <c r="C18" s="107"/>
      <c r="D18" s="107"/>
      <c r="E18" s="107"/>
      <c r="F18" s="108"/>
      <c r="G18" s="26">
        <f>AVERAGE(G12:G17)</f>
        <v>96.41666666666667</v>
      </c>
      <c r="H18" s="23"/>
      <c r="I18" s="24"/>
      <c r="J18" s="24"/>
      <c r="K18" s="24"/>
    </row>
    <row r="19" spans="1:11" s="46" customFormat="1" ht="15.75">
      <c r="A19" s="94" t="s">
        <v>9</v>
      </c>
      <c r="B19" s="94"/>
      <c r="C19" s="94"/>
      <c r="D19" s="94"/>
      <c r="E19" s="94"/>
      <c r="F19" s="94"/>
      <c r="G19" s="94"/>
      <c r="H19" s="94"/>
      <c r="I19" s="53"/>
      <c r="J19" s="53"/>
      <c r="K19" s="59"/>
    </row>
    <row r="20" spans="1:11" s="46" customFormat="1" ht="25.5" customHeight="1">
      <c r="A20" s="5">
        <v>14</v>
      </c>
      <c r="B20" s="5" t="s">
        <v>24</v>
      </c>
      <c r="C20" s="6">
        <v>26</v>
      </c>
      <c r="D20" s="12">
        <v>26</v>
      </c>
      <c r="E20" s="12">
        <v>0</v>
      </c>
      <c r="F20" s="11" t="s">
        <v>22</v>
      </c>
      <c r="G20" s="6">
        <v>89.6</v>
      </c>
      <c r="H20" s="23"/>
      <c r="I20" s="53"/>
      <c r="J20" s="53"/>
      <c r="K20" s="59"/>
    </row>
    <row r="21" spans="1:11" s="41" customFormat="1" ht="13.5" customHeight="1">
      <c r="A21" s="5">
        <v>15</v>
      </c>
      <c r="B21" s="5" t="s">
        <v>95</v>
      </c>
      <c r="C21" s="6">
        <v>30</v>
      </c>
      <c r="D21" s="12">
        <v>21</v>
      </c>
      <c r="E21" s="12">
        <v>9</v>
      </c>
      <c r="F21" s="11" t="s">
        <v>16</v>
      </c>
      <c r="G21" s="6">
        <v>100</v>
      </c>
      <c r="H21" s="71"/>
      <c r="I21" s="58"/>
      <c r="J21" s="58"/>
      <c r="K21" s="58"/>
    </row>
    <row r="22" spans="1:11" s="46" customFormat="1" ht="15.75" customHeight="1">
      <c r="A22" s="5">
        <v>16</v>
      </c>
      <c r="B22" s="5" t="s">
        <v>96</v>
      </c>
      <c r="C22" s="6">
        <v>27</v>
      </c>
      <c r="D22" s="12">
        <v>5</v>
      </c>
      <c r="E22" s="12">
        <v>22</v>
      </c>
      <c r="F22" s="12" t="s">
        <v>21</v>
      </c>
      <c r="G22" s="6">
        <v>92.6</v>
      </c>
      <c r="H22" s="23"/>
      <c r="I22" s="53"/>
      <c r="J22" s="53"/>
      <c r="K22" s="59"/>
    </row>
    <row r="23" spans="1:11" s="46" customFormat="1" ht="17.25" customHeight="1">
      <c r="A23" s="5">
        <v>17</v>
      </c>
      <c r="B23" s="5" t="s">
        <v>62</v>
      </c>
      <c r="C23" s="6">
        <v>11</v>
      </c>
      <c r="D23" s="12">
        <v>0</v>
      </c>
      <c r="E23" s="83">
        <v>11</v>
      </c>
      <c r="F23" s="11" t="s">
        <v>17</v>
      </c>
      <c r="G23" s="6">
        <v>100</v>
      </c>
      <c r="H23" s="23"/>
      <c r="I23" s="53"/>
      <c r="J23" s="53"/>
      <c r="K23" s="59"/>
    </row>
    <row r="24" spans="1:11" s="89" customFormat="1" ht="39.75" customHeight="1">
      <c r="A24" s="5">
        <v>18</v>
      </c>
      <c r="B24" s="84" t="s">
        <v>10</v>
      </c>
      <c r="C24" s="85">
        <v>33</v>
      </c>
      <c r="D24" s="86">
        <v>30</v>
      </c>
      <c r="E24" s="86">
        <v>5</v>
      </c>
      <c r="F24" s="86" t="s">
        <v>85</v>
      </c>
      <c r="G24" s="85">
        <v>75</v>
      </c>
      <c r="H24" s="87"/>
      <c r="I24" s="90"/>
      <c r="J24" s="90"/>
      <c r="K24" s="91"/>
    </row>
    <row r="25" spans="1:11" s="46" customFormat="1" ht="19.5" customHeight="1">
      <c r="A25" s="106" t="s">
        <v>18</v>
      </c>
      <c r="B25" s="107"/>
      <c r="C25" s="107"/>
      <c r="D25" s="107"/>
      <c r="E25" s="107"/>
      <c r="F25" s="108"/>
      <c r="G25" s="26">
        <f>AVERAGE(G20:G24)</f>
        <v>91.44</v>
      </c>
      <c r="H25" s="23"/>
      <c r="I25" s="53"/>
      <c r="J25" s="53"/>
      <c r="K25" s="59"/>
    </row>
    <row r="26" spans="1:11" s="46" customFormat="1" ht="15.75">
      <c r="A26" s="94" t="s">
        <v>89</v>
      </c>
      <c r="B26" s="94"/>
      <c r="C26" s="94"/>
      <c r="D26" s="94"/>
      <c r="E26" s="94"/>
      <c r="F26" s="94"/>
      <c r="G26" s="94"/>
      <c r="H26" s="94"/>
      <c r="I26" s="53"/>
      <c r="J26" s="53"/>
      <c r="K26" s="59"/>
    </row>
    <row r="27" spans="1:11" s="89" customFormat="1" ht="26.25" customHeight="1">
      <c r="A27" s="84">
        <v>19</v>
      </c>
      <c r="B27" s="84" t="s">
        <v>43</v>
      </c>
      <c r="C27" s="85">
        <v>28</v>
      </c>
      <c r="D27" s="86">
        <v>28</v>
      </c>
      <c r="E27" s="86">
        <v>0</v>
      </c>
      <c r="F27" s="86" t="s">
        <v>83</v>
      </c>
      <c r="G27" s="85">
        <v>85.4</v>
      </c>
      <c r="H27" s="87"/>
      <c r="I27" s="88"/>
      <c r="J27" s="88"/>
      <c r="K27" s="88"/>
    </row>
    <row r="28" spans="1:11" s="46" customFormat="1" ht="14.25" customHeight="1">
      <c r="A28" s="84">
        <v>20</v>
      </c>
      <c r="B28" s="5" t="s">
        <v>61</v>
      </c>
      <c r="C28" s="6">
        <v>13</v>
      </c>
      <c r="D28" s="12">
        <v>13</v>
      </c>
      <c r="E28" s="12">
        <v>0</v>
      </c>
      <c r="F28" s="81" t="s">
        <v>16</v>
      </c>
      <c r="G28" s="27">
        <v>58.9</v>
      </c>
      <c r="H28" s="23"/>
      <c r="I28" s="24"/>
      <c r="J28" s="24"/>
      <c r="K28" s="24"/>
    </row>
    <row r="29" spans="1:11" s="46" customFormat="1" ht="15.75" customHeight="1">
      <c r="A29" s="5"/>
      <c r="B29" s="5"/>
      <c r="C29" s="28"/>
      <c r="D29" s="28"/>
      <c r="E29" s="28"/>
      <c r="F29" s="29" t="s">
        <v>18</v>
      </c>
      <c r="G29" s="26">
        <f>AVERAGE(G27:G28)</f>
        <v>72.15</v>
      </c>
      <c r="H29" s="23"/>
      <c r="I29" s="53"/>
      <c r="J29" s="53"/>
      <c r="K29" s="59"/>
    </row>
    <row r="30" spans="1:11" s="46" customFormat="1" ht="15.75">
      <c r="A30" s="94" t="s">
        <v>58</v>
      </c>
      <c r="B30" s="94"/>
      <c r="C30" s="94"/>
      <c r="D30" s="94"/>
      <c r="E30" s="94"/>
      <c r="F30" s="94"/>
      <c r="G30" s="94"/>
      <c r="H30" s="94"/>
      <c r="I30" s="53"/>
      <c r="J30" s="53"/>
      <c r="K30" s="59"/>
    </row>
    <row r="31" spans="1:11" s="46" customFormat="1" ht="15.75">
      <c r="A31" s="5">
        <v>21</v>
      </c>
      <c r="B31" s="5" t="s">
        <v>88</v>
      </c>
      <c r="C31" s="6">
        <v>108</v>
      </c>
      <c r="D31" s="12">
        <v>108</v>
      </c>
      <c r="E31" s="12">
        <v>0</v>
      </c>
      <c r="F31" s="11" t="s">
        <v>16</v>
      </c>
      <c r="G31" s="6">
        <v>74.8</v>
      </c>
      <c r="H31" s="96"/>
      <c r="I31" s="53"/>
      <c r="J31" s="53"/>
      <c r="K31" s="59"/>
    </row>
    <row r="32" spans="1:11" s="46" customFormat="1" ht="18" customHeight="1">
      <c r="A32" s="5">
        <v>22</v>
      </c>
      <c r="B32" s="5" t="s">
        <v>29</v>
      </c>
      <c r="C32" s="6">
        <v>24</v>
      </c>
      <c r="D32" s="12">
        <v>24</v>
      </c>
      <c r="E32" s="12">
        <v>0</v>
      </c>
      <c r="F32" s="12" t="s">
        <v>16</v>
      </c>
      <c r="G32" s="27">
        <v>100</v>
      </c>
      <c r="H32" s="23"/>
      <c r="I32" s="24"/>
      <c r="J32" s="24"/>
      <c r="K32" s="24"/>
    </row>
    <row r="33" spans="1:11" s="46" customFormat="1" ht="21" customHeight="1">
      <c r="A33" s="103"/>
      <c r="B33" s="103"/>
      <c r="C33" s="104"/>
      <c r="D33" s="104"/>
      <c r="E33" s="104"/>
      <c r="F33" s="105" t="s">
        <v>18</v>
      </c>
      <c r="G33" s="26">
        <f>AVERAGE(G32)</f>
        <v>100</v>
      </c>
      <c r="H33" s="23"/>
      <c r="I33" s="53"/>
      <c r="J33" s="53"/>
      <c r="K33" s="59"/>
    </row>
    <row r="34" spans="1:11" s="46" customFormat="1" ht="15.75">
      <c r="A34" s="94" t="s">
        <v>87</v>
      </c>
      <c r="B34" s="94"/>
      <c r="C34" s="94"/>
      <c r="D34" s="94"/>
      <c r="E34" s="94"/>
      <c r="F34" s="94"/>
      <c r="G34" s="94"/>
      <c r="H34" s="94"/>
      <c r="I34" s="53"/>
      <c r="J34" s="53"/>
      <c r="K34" s="59"/>
    </row>
    <row r="35" spans="1:11" s="46" customFormat="1" ht="14.25" customHeight="1">
      <c r="A35" s="5">
        <v>23</v>
      </c>
      <c r="B35" s="5" t="s">
        <v>56</v>
      </c>
      <c r="C35" s="6">
        <v>8</v>
      </c>
      <c r="D35" s="12">
        <v>8</v>
      </c>
      <c r="E35" s="12">
        <v>0</v>
      </c>
      <c r="F35" s="12" t="s">
        <v>57</v>
      </c>
      <c r="G35" s="27">
        <v>82.1</v>
      </c>
      <c r="H35" s="23"/>
      <c r="I35" s="24"/>
      <c r="J35" s="24"/>
      <c r="K35" s="24"/>
    </row>
    <row r="36" spans="1:11" s="46" customFormat="1" ht="15" customHeight="1">
      <c r="A36" s="5">
        <v>24</v>
      </c>
      <c r="B36" s="5" t="s">
        <v>54</v>
      </c>
      <c r="C36" s="6">
        <v>11</v>
      </c>
      <c r="D36" s="12">
        <v>11</v>
      </c>
      <c r="E36" s="12">
        <v>0</v>
      </c>
      <c r="F36" s="12" t="s">
        <v>45</v>
      </c>
      <c r="G36" s="27">
        <v>81.8</v>
      </c>
      <c r="H36" s="23"/>
      <c r="I36" s="24"/>
      <c r="J36" s="24"/>
      <c r="K36" s="24"/>
    </row>
    <row r="37" spans="1:11" s="46" customFormat="1" ht="17.25" customHeight="1">
      <c r="A37" s="5">
        <v>25</v>
      </c>
      <c r="B37" s="5" t="s">
        <v>36</v>
      </c>
      <c r="C37" s="6">
        <v>9</v>
      </c>
      <c r="D37" s="12">
        <v>8</v>
      </c>
      <c r="E37" s="12">
        <v>1</v>
      </c>
      <c r="F37" s="12" t="s">
        <v>21</v>
      </c>
      <c r="G37" s="27">
        <v>89.4</v>
      </c>
      <c r="H37" s="23"/>
      <c r="I37" s="24"/>
      <c r="J37" s="24"/>
      <c r="K37" s="24"/>
    </row>
    <row r="38" spans="1:11" s="46" customFormat="1" ht="17.25" customHeight="1">
      <c r="A38" s="5">
        <v>26</v>
      </c>
      <c r="B38" s="5" t="s">
        <v>97</v>
      </c>
      <c r="C38" s="6">
        <v>23</v>
      </c>
      <c r="D38" s="12">
        <v>23</v>
      </c>
      <c r="E38" s="12">
        <v>0</v>
      </c>
      <c r="F38" s="11" t="s">
        <v>16</v>
      </c>
      <c r="G38" s="6">
        <v>85.1</v>
      </c>
      <c r="H38" s="23"/>
      <c r="I38" s="24"/>
      <c r="J38" s="24"/>
      <c r="K38" s="24"/>
    </row>
    <row r="39" spans="1:11" s="46" customFormat="1" ht="27.75" customHeight="1">
      <c r="A39" s="5">
        <v>27</v>
      </c>
      <c r="B39" s="5" t="s">
        <v>11</v>
      </c>
      <c r="C39" s="6">
        <v>38</v>
      </c>
      <c r="D39" s="12">
        <v>33</v>
      </c>
      <c r="E39" s="12">
        <v>5</v>
      </c>
      <c r="F39" s="12" t="s">
        <v>21</v>
      </c>
      <c r="G39" s="27">
        <v>88.9</v>
      </c>
      <c r="H39" s="23"/>
      <c r="I39" s="24"/>
      <c r="J39" s="24"/>
      <c r="K39" s="24"/>
    </row>
    <row r="40" spans="1:11" s="46" customFormat="1" ht="21" customHeight="1" thickBot="1">
      <c r="A40" s="100" t="s">
        <v>18</v>
      </c>
      <c r="B40" s="101"/>
      <c r="C40" s="101"/>
      <c r="D40" s="101"/>
      <c r="E40" s="101"/>
      <c r="F40" s="102"/>
      <c r="G40" s="65">
        <f>AVERAGE(G35:G39)</f>
        <v>85.46</v>
      </c>
      <c r="H40" s="23"/>
      <c r="I40" s="24"/>
      <c r="J40" s="24"/>
      <c r="K40" s="24"/>
    </row>
    <row r="41" spans="1:11" s="46" customFormat="1" ht="16.5" thickBot="1">
      <c r="A41" s="109" t="s">
        <v>84</v>
      </c>
      <c r="B41" s="110"/>
      <c r="C41" s="110"/>
      <c r="D41" s="110"/>
      <c r="E41" s="110"/>
      <c r="F41" s="111"/>
      <c r="G41" s="70">
        <f>(G40+G25+G18+G10+G33+G29)/6</f>
        <v>89.96944444444445</v>
      </c>
      <c r="H41" s="53"/>
      <c r="I41" s="53"/>
      <c r="J41" s="53"/>
      <c r="K41" s="53"/>
    </row>
    <row r="42" ht="12.75">
      <c r="G42" s="10"/>
    </row>
    <row r="43" spans="3:7" ht="12.75">
      <c r="C43" s="60"/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ht="12.75">
      <c r="G51" s="10"/>
    </row>
    <row r="52" ht="12.75">
      <c r="G52" s="10"/>
    </row>
    <row r="53" ht="12.75">
      <c r="G53" s="10"/>
    </row>
    <row r="54" ht="12.75">
      <c r="G54" s="10"/>
    </row>
    <row r="55" ht="12.75">
      <c r="G55" s="10"/>
    </row>
    <row r="56" ht="12.75">
      <c r="G56" s="10"/>
    </row>
    <row r="57" ht="12.75">
      <c r="G57" s="10"/>
    </row>
    <row r="58" ht="12.75">
      <c r="G58" s="10"/>
    </row>
    <row r="59" ht="12.75">
      <c r="G59" s="10"/>
    </row>
    <row r="60" ht="12.75">
      <c r="G60" s="10"/>
    </row>
    <row r="61" ht="12.75"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ht="12.75">
      <c r="G74" s="10"/>
    </row>
    <row r="75" ht="12.75">
      <c r="G75" s="10"/>
    </row>
    <row r="76" ht="12.75">
      <c r="G76" s="10"/>
    </row>
    <row r="77" ht="12.75">
      <c r="G77" s="10"/>
    </row>
    <row r="78" ht="12.75">
      <c r="G78" s="10"/>
    </row>
    <row r="79" ht="12.75">
      <c r="G79" s="10"/>
    </row>
    <row r="80" ht="12.75">
      <c r="G80" s="10"/>
    </row>
    <row r="81" ht="12.75">
      <c r="G81" s="10"/>
    </row>
    <row r="82" ht="12.75">
      <c r="G82" s="10"/>
    </row>
    <row r="83" ht="12.75">
      <c r="G83" s="10"/>
    </row>
    <row r="84" ht="12.75">
      <c r="G84" s="10"/>
    </row>
    <row r="85" ht="12.75">
      <c r="G85" s="10"/>
    </row>
    <row r="86" ht="12.75">
      <c r="G86" s="10"/>
    </row>
    <row r="87" ht="12.75">
      <c r="G87" s="10"/>
    </row>
    <row r="88" ht="12.75">
      <c r="G88" s="10"/>
    </row>
    <row r="89" ht="12.75">
      <c r="G89" s="10"/>
    </row>
    <row r="90" ht="12.75">
      <c r="G90" s="10"/>
    </row>
    <row r="91" ht="12.75">
      <c r="G91" s="10"/>
    </row>
    <row r="92" ht="12.75">
      <c r="G92" s="10"/>
    </row>
    <row r="93" ht="12.75">
      <c r="G93" s="10"/>
    </row>
    <row r="94" ht="12.75">
      <c r="G94" s="10"/>
    </row>
    <row r="95" ht="12.75">
      <c r="G95" s="10"/>
    </row>
  </sheetData>
  <sheetProtection/>
  <mergeCells count="11">
    <mergeCell ref="A40:F40"/>
    <mergeCell ref="A25:F25"/>
    <mergeCell ref="A18:F18"/>
    <mergeCell ref="A41:F41"/>
    <mergeCell ref="A2:H2"/>
    <mergeCell ref="A34:H34"/>
    <mergeCell ref="A19:H19"/>
    <mergeCell ref="A11:H11"/>
    <mergeCell ref="A30:H30"/>
    <mergeCell ref="A26:H26"/>
    <mergeCell ref="A10:F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1</cp:lastModifiedBy>
  <cp:lastPrinted>2016-06-02T00:57:17Z</cp:lastPrinted>
  <dcterms:created xsi:type="dcterms:W3CDTF">2008-05-11T02:42:54Z</dcterms:created>
  <dcterms:modified xsi:type="dcterms:W3CDTF">2017-04-06T05:39:13Z</dcterms:modified>
  <cp:category/>
  <cp:version/>
  <cp:contentType/>
  <cp:contentStatus/>
</cp:coreProperties>
</file>